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media/image1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3"/>
    <sheet name="2023_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C16" authorId="0">
      <text>
        <r>
          <rPr>
            <sz val="8"/>
            <color rgb="FF000000"/>
            <rFont val="Tahoma"/>
            <family val="2"/>
            <charset val="1"/>
          </rPr>
          <t xml:space="preserve">mit verdeckelten Brutwaben</t>
        </r>
      </tex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Diesen Termin auf Frohnleichnam oder Christi Himmelfahrt legen, da viel zu tun.</t>
        </r>
      </text>
    </comment>
  </commentList>
</comments>
</file>

<file path=xl/sharedStrings.xml><?xml version="1.0" encoding="utf-8"?>
<sst xmlns="http://schemas.openxmlformats.org/spreadsheetml/2006/main" count="35" uniqueCount="33">
  <si>
    <t xml:space="preserve">Zuchtkalender</t>
  </si>
  <si>
    <t xml:space="preserve">Schwarmzellenvermehrung:</t>
  </si>
  <si>
    <t xml:space="preserve">Ableger Kalender</t>
  </si>
  <si>
    <t xml:space="preserve">Vorschwarm</t>
  </si>
  <si>
    <t xml:space="preserve">Erstellung mit jüngster Brut</t>
  </si>
  <si>
    <t xml:space="preserve">Weiselzellen in Schlupfkäfig</t>
  </si>
  <si>
    <t xml:space="preserve">Frühestes Schlupfdatum der Königin</t>
  </si>
  <si>
    <t xml:space="preserve">auch bis plus 3 Tage</t>
  </si>
  <si>
    <t xml:space="preserve">Schlupf der Kö´s, Begattungsvölker herrichten
nach 3 Std. Kö´s zusetzten, =&gt; 3 Tg. Kellerhaft</t>
  </si>
  <si>
    <t xml:space="preserve">Brünstigkeit der Königin</t>
  </si>
  <si>
    <t xml:space="preserve">erste Eier</t>
  </si>
  <si>
    <t xml:space="preserve">Aufstellen zum Begatten</t>
  </si>
  <si>
    <t xml:space="preserve">Erste gedeckelte Brut</t>
  </si>
  <si>
    <t xml:space="preserve">Die erste Brut schlupft</t>
  </si>
  <si>
    <t xml:space="preserve">Gebrauchszucht über Sammelbrutableger:</t>
  </si>
  <si>
    <t xml:space="preserve">Sammelbrutableger erstellen</t>
  </si>
  <si>
    <t xml:space="preserve">spätestens jetzt Drohnenwabe einhängen</t>
  </si>
  <si>
    <t xml:space="preserve">Alle Weiselzellen im SBA brechen, Futterzarge untersetzen, Zuchtstoff zuhängen</t>
  </si>
  <si>
    <t xml:space="preserve">Die Drohnen schlüpfen nach 24 Tagen, sind dann 40 Tage nach der Bestiftung geschlechtsreif, aber die Drohnenmittelwände / Rähmchen müssen von den Bienen ausgebaut werden, dafür werden bis zu 4 Tage hinzugerechnet. Die Geschlechtreife der Drohen hält etwa 10 bis 12 Tage.</t>
  </si>
  <si>
    <t xml:space="preserve">Weiselzellen bzw. Königinnen verschulen bzw. SBA in Einzelableger aufteilen mit eine WZ, FW und BW</t>
  </si>
  <si>
    <t xml:space="preserve">Schlupf der Kö´s, Ableger herrichten, je eine BW, eine FW aus SBA und gebildete Ableger einzeln aufstellen</t>
  </si>
  <si>
    <t xml:space="preserve">Beginn der Brünstigkeit der Königin</t>
  </si>
  <si>
    <t xml:space="preserve">Erste Brut schlüpft</t>
  </si>
  <si>
    <t xml:space="preserve">gelbe Felder: Startdatum eintragen</t>
  </si>
  <si>
    <t xml:space="preserve">Königinnen Zuchtkalender</t>
  </si>
  <si>
    <t xml:space="preserve">Umlarven/Zuchtrahmen einhängen</t>
  </si>
  <si>
    <t xml:space="preserve">Verdeckelung der WZ </t>
  </si>
  <si>
    <t xml:space="preserve">WZ entnehmen und ins Wärmeschrank</t>
  </si>
  <si>
    <t xml:space="preserve">BK befüllen/und oder WZ einhängen</t>
  </si>
  <si>
    <t xml:space="preserve">Kö schlüpfen, in BK zusetzen</t>
  </si>
  <si>
    <t xml:space="preserve">Kontrolle Eiablage/Brutnest</t>
  </si>
  <si>
    <t xml:space="preserve">Kö Entnahme</t>
  </si>
  <si>
    <t xml:space="preserve">gelbe Felder:  Startdatum eintragen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</si>
</sst>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[$-407]General"/>
    <numFmt numFmtId="167" formatCode="[$-407]dd/mm/yyyy"/>
    <numFmt numFmtId="168" formatCode="dddd"/>
    <numFmt numFmtId="169" formatCode="[$-407]dd/mm/yy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 Unicode MS"/>
      <family val="2"/>
      <charset val="1"/>
    </font>
    <font>
      <b val="true"/>
      <u val="singl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984807"/>
      <name val="Arial"/>
      <family val="2"/>
      <charset val="1"/>
    </font>
    <font>
      <sz val="8"/>
      <color rgb="FF000000"/>
      <name val="Tahoma"/>
      <family val="2"/>
      <charset val="1"/>
    </font>
    <font>
      <b val="true"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2" borderId="1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2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2" borderId="2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1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2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2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1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3" borderId="1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3" borderId="2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3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3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21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8" fontId="0" fillId="0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9" fillId="0" borderId="0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0" fillId="0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0" borderId="1" xfId="21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6" fontId="0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21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2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2" borderId="2" xfId="21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2" xfId="21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2" xfId="21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4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21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425880</xdr:colOff>
      <xdr:row>1</xdr:row>
      <xdr:rowOff>6840</xdr:rowOff>
    </xdr:from>
    <xdr:to>
      <xdr:col>11</xdr:col>
      <xdr:colOff>789840</xdr:colOff>
      <xdr:row>4</xdr:row>
      <xdr:rowOff>106200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6732720" y="169560"/>
          <a:ext cx="1791360" cy="644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36" activeCellId="0" sqref="H36"/>
    </sheetView>
  </sheetViews>
  <sheetFormatPr defaultColWidth="11.53515625" defaultRowHeight="11.6" zeroHeight="false" outlineLevelRow="0" outlineLevelCol="0"/>
  <cols>
    <col collapsed="false" customWidth="true" hidden="false" outlineLevel="0" max="1" min="1" style="1" width="11.47"/>
    <col collapsed="false" customWidth="true" hidden="false" outlineLevel="0" max="2" min="2" style="1" width="10.66"/>
    <col collapsed="false" customWidth="true" hidden="false" outlineLevel="0" max="3" min="3" style="1" width="10.4"/>
    <col collapsed="false" customWidth="true" hidden="false" outlineLevel="0" max="4" min="4" style="1" width="11.47"/>
    <col collapsed="false" customWidth="true" hidden="false" outlineLevel="0" max="5" min="5" style="1" width="10.25"/>
    <col collapsed="false" customWidth="true" hidden="false" outlineLevel="0" max="6" min="6" style="1" width="2.57"/>
    <col collapsed="false" customWidth="true" hidden="false" outlineLevel="0" max="7" min="7" style="1" width="11.47"/>
    <col collapsed="false" customWidth="true" hidden="false" outlineLevel="0" max="8" min="8" style="1" width="9.86"/>
    <col collapsed="false" customWidth="true" hidden="false" outlineLevel="0" max="9" min="9" style="1" width="11.34"/>
    <col collapsed="false" customWidth="true" hidden="false" outlineLevel="0" max="11" min="10" style="1" width="10.13"/>
    <col collapsed="false" customWidth="true" hidden="false" outlineLevel="0" max="13" min="12" style="1" width="11.47"/>
    <col collapsed="false" customWidth="true" hidden="false" outlineLevel="0" max="256" min="14" style="2" width="11.47"/>
    <col collapsed="false" customWidth="true" hidden="false" outlineLevel="0" max="1024" min="257" style="2" width="9.18"/>
  </cols>
  <sheetData>
    <row r="1" customFormat="false" ht="12.8" hidden="false" customHeight="false" outlineLevel="0" collapsed="false"/>
    <row r="2" customFormat="false" ht="17.35" hidden="false" customHeight="false" outlineLevel="0" collapsed="false">
      <c r="B2" s="3" t="s">
        <v>0</v>
      </c>
      <c r="C2" s="3"/>
      <c r="D2" s="3"/>
    </row>
    <row r="3" customFormat="false" ht="12.8" hidden="false" customHeight="false" outlineLevel="0" collapsed="false"/>
    <row r="4" customFormat="false" ht="12.8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</row>
    <row r="5" customFormat="false" ht="12.8" hidden="false" customHeight="false" outlineLevel="0" collapsed="false">
      <c r="A5" s="4" t="s">
        <v>1</v>
      </c>
      <c r="G5" s="4" t="s">
        <v>2</v>
      </c>
    </row>
    <row r="6" customFormat="false" ht="12.8" hidden="false" customHeight="false" outlineLevel="0" collapsed="false"/>
    <row r="7" customFormat="false" ht="12.8" hidden="false" customHeight="false" outlineLevel="0" collapsed="false">
      <c r="A7" s="5" t="n">
        <v>45048</v>
      </c>
      <c r="B7" s="6" t="n">
        <f aca="false">A7</f>
        <v>45048</v>
      </c>
      <c r="C7" s="7" t="s">
        <v>3</v>
      </c>
      <c r="D7" s="7"/>
      <c r="E7" s="7"/>
      <c r="G7" s="8" t="n">
        <v>45047</v>
      </c>
      <c r="H7" s="9" t="n">
        <f aca="false">G7</f>
        <v>45047</v>
      </c>
      <c r="I7" s="10" t="s">
        <v>4</v>
      </c>
      <c r="J7" s="10"/>
      <c r="K7" s="10"/>
      <c r="L7" s="10"/>
      <c r="M7" s="11"/>
    </row>
    <row r="8" customFormat="false" ht="12.8" hidden="false" customHeight="false" outlineLevel="0" collapsed="false">
      <c r="A8" s="12" t="n">
        <f aca="false">A7+3</f>
        <v>45051</v>
      </c>
      <c r="B8" s="13" t="n">
        <f aca="false">A8</f>
        <v>45051</v>
      </c>
      <c r="C8" s="7" t="s">
        <v>5</v>
      </c>
      <c r="D8" s="7"/>
      <c r="E8" s="7"/>
      <c r="G8" s="14" t="n">
        <f aca="false">G7+12</f>
        <v>45059</v>
      </c>
      <c r="H8" s="15" t="n">
        <f aca="false">G8</f>
        <v>45059</v>
      </c>
      <c r="I8" s="10" t="s">
        <v>6</v>
      </c>
      <c r="J8" s="10"/>
      <c r="K8" s="10"/>
      <c r="L8" s="10"/>
      <c r="M8" s="1" t="s">
        <v>7</v>
      </c>
    </row>
    <row r="9" customFormat="false" ht="12.75" hidden="false" customHeight="true" outlineLevel="0" collapsed="false">
      <c r="A9" s="12" t="n">
        <f aca="false">A7+6</f>
        <v>45054</v>
      </c>
      <c r="B9" s="13" t="n">
        <f aca="false">A9</f>
        <v>45054</v>
      </c>
      <c r="C9" s="16" t="s">
        <v>8</v>
      </c>
      <c r="D9" s="16"/>
      <c r="E9" s="16"/>
      <c r="G9" s="14" t="n">
        <f aca="false">G8+7</f>
        <v>45066</v>
      </c>
      <c r="H9" s="15" t="n">
        <f aca="false">G9</f>
        <v>45066</v>
      </c>
      <c r="I9" s="10" t="s">
        <v>9</v>
      </c>
      <c r="J9" s="10"/>
      <c r="K9" s="10"/>
      <c r="L9" s="10"/>
    </row>
    <row r="10" customFormat="false" ht="12.8" hidden="false" customHeight="false" outlineLevel="0" collapsed="false">
      <c r="A10" s="12" t="n">
        <f aca="false">A7+7</f>
        <v>45055</v>
      </c>
      <c r="B10" s="13" t="n">
        <f aca="false">A10</f>
        <v>45055</v>
      </c>
      <c r="C10" s="16"/>
      <c r="D10" s="16"/>
      <c r="E10" s="16"/>
      <c r="G10" s="14" t="n">
        <f aca="false">G9+7</f>
        <v>45073</v>
      </c>
      <c r="H10" s="15" t="n">
        <f aca="false">G10</f>
        <v>45073</v>
      </c>
      <c r="I10" s="10" t="s">
        <v>10</v>
      </c>
      <c r="J10" s="10"/>
      <c r="K10" s="10"/>
      <c r="L10" s="10"/>
    </row>
    <row r="11" customFormat="false" ht="12.75" hidden="false" customHeight="true" outlineLevel="0" collapsed="false">
      <c r="A11" s="17" t="n">
        <f aca="false">A7+10</f>
        <v>45058</v>
      </c>
      <c r="B11" s="13" t="n">
        <f aca="false">A11</f>
        <v>45058</v>
      </c>
      <c r="C11" s="7" t="s">
        <v>11</v>
      </c>
      <c r="D11" s="7"/>
      <c r="E11" s="7"/>
      <c r="G11" s="14" t="n">
        <f aca="false">G10+9</f>
        <v>45082</v>
      </c>
      <c r="H11" s="15" t="n">
        <f aca="false">G11</f>
        <v>45082</v>
      </c>
      <c r="I11" s="10" t="s">
        <v>12</v>
      </c>
      <c r="J11" s="10"/>
      <c r="K11" s="10"/>
      <c r="L11" s="10"/>
    </row>
    <row r="12" customFormat="false" ht="12.75" hidden="false" customHeight="true" outlineLevel="0" collapsed="false">
      <c r="G12" s="18" t="n">
        <f aca="false">G11+12</f>
        <v>45094</v>
      </c>
      <c r="H12" s="15" t="n">
        <f aca="false">A12</f>
        <v>0</v>
      </c>
      <c r="I12" s="10" t="s">
        <v>13</v>
      </c>
      <c r="J12" s="10"/>
      <c r="K12" s="10"/>
      <c r="L12" s="10"/>
    </row>
    <row r="13" customFormat="false" ht="12.95" hidden="false" customHeight="true" outlineLevel="0" collapsed="false"/>
    <row r="14" customFormat="false" ht="12.8" hidden="false" customHeight="false" outlineLevel="0" collapsed="false">
      <c r="A14" s="4" t="s">
        <v>14</v>
      </c>
      <c r="B14" s="19"/>
    </row>
    <row r="15" customFormat="false" ht="12.75" hidden="false" customHeight="true" outlineLevel="0" collapsed="false"/>
    <row r="16" customFormat="false" ht="12.75" hidden="false" customHeight="true" outlineLevel="0" collapsed="false">
      <c r="A16" s="5" t="n">
        <v>45045</v>
      </c>
      <c r="B16" s="6" t="n">
        <f aca="false">A16</f>
        <v>45045</v>
      </c>
      <c r="C16" s="7" t="s">
        <v>15</v>
      </c>
      <c r="D16" s="7"/>
      <c r="E16" s="7"/>
      <c r="G16" s="20" t="n">
        <f aca="false">A21-40</f>
        <v>45026</v>
      </c>
      <c r="H16" s="21" t="n">
        <f aca="false">G16</f>
        <v>45026</v>
      </c>
      <c r="I16" s="22" t="s">
        <v>16</v>
      </c>
      <c r="J16" s="22"/>
      <c r="K16" s="22"/>
      <c r="L16" s="22"/>
      <c r="M16" s="23"/>
    </row>
    <row r="17" customFormat="false" ht="12.75" hidden="false" customHeight="true" outlineLevel="0" collapsed="false">
      <c r="A17" s="24" t="n">
        <f aca="false">A16+9</f>
        <v>45054</v>
      </c>
      <c r="B17" s="25" t="n">
        <f aca="false">A17</f>
        <v>45054</v>
      </c>
      <c r="C17" s="26" t="s">
        <v>17</v>
      </c>
      <c r="D17" s="26"/>
      <c r="E17" s="26"/>
      <c r="G17" s="27" t="s">
        <v>18</v>
      </c>
      <c r="H17" s="27"/>
      <c r="I17" s="27"/>
      <c r="J17" s="27"/>
      <c r="K17" s="27"/>
      <c r="L17" s="27"/>
      <c r="M17" s="2"/>
    </row>
    <row r="18" customFormat="false" ht="12.75" hidden="false" customHeight="true" outlineLevel="0" collapsed="false">
      <c r="A18" s="24"/>
      <c r="B18" s="25"/>
      <c r="C18" s="26"/>
      <c r="D18" s="26"/>
      <c r="E18" s="26"/>
      <c r="G18" s="27"/>
      <c r="H18" s="27"/>
      <c r="I18" s="27"/>
      <c r="J18" s="27"/>
      <c r="K18" s="27"/>
      <c r="L18" s="27"/>
      <c r="M18" s="2"/>
    </row>
    <row r="19" customFormat="false" ht="12.75" hidden="false" customHeight="true" outlineLevel="0" collapsed="false">
      <c r="A19" s="24" t="n">
        <f aca="false">A16+19</f>
        <v>45064</v>
      </c>
      <c r="B19" s="25" t="n">
        <f aca="false">A19</f>
        <v>45064</v>
      </c>
      <c r="C19" s="28" t="s">
        <v>19</v>
      </c>
      <c r="D19" s="28"/>
      <c r="E19" s="28"/>
      <c r="G19" s="27"/>
      <c r="H19" s="27"/>
      <c r="I19" s="27"/>
      <c r="J19" s="27"/>
      <c r="K19" s="27"/>
      <c r="L19" s="27"/>
      <c r="M19" s="2"/>
    </row>
    <row r="20" customFormat="false" ht="12.8" hidden="false" customHeight="false" outlineLevel="0" collapsed="false">
      <c r="A20" s="24"/>
      <c r="B20" s="25"/>
      <c r="C20" s="28"/>
      <c r="D20" s="28"/>
      <c r="E20" s="28"/>
      <c r="G20" s="27"/>
      <c r="H20" s="27"/>
      <c r="I20" s="27"/>
      <c r="J20" s="27"/>
      <c r="K20" s="27"/>
      <c r="L20" s="27"/>
      <c r="M20" s="2"/>
    </row>
    <row r="21" customFormat="false" ht="12.8" hidden="false" customHeight="true" outlineLevel="0" collapsed="false">
      <c r="A21" s="24" t="n">
        <f aca="false">A16+21</f>
        <v>45066</v>
      </c>
      <c r="B21" s="29" t="n">
        <f aca="false">A21</f>
        <v>45066</v>
      </c>
      <c r="C21" s="28" t="s">
        <v>20</v>
      </c>
      <c r="D21" s="28"/>
      <c r="E21" s="28"/>
      <c r="G21" s="27"/>
      <c r="H21" s="27"/>
      <c r="I21" s="27"/>
      <c r="J21" s="27"/>
      <c r="K21" s="27"/>
      <c r="L21" s="27"/>
      <c r="M21" s="2"/>
    </row>
    <row r="22" customFormat="false" ht="12.8" hidden="false" customHeight="false" outlineLevel="0" collapsed="false">
      <c r="A22" s="24"/>
      <c r="B22" s="29"/>
      <c r="C22" s="28"/>
      <c r="D22" s="28"/>
      <c r="E22" s="28"/>
      <c r="G22" s="27"/>
      <c r="H22" s="27"/>
      <c r="I22" s="27"/>
      <c r="J22" s="27"/>
      <c r="K22" s="27"/>
      <c r="L22" s="27"/>
      <c r="M22" s="2"/>
    </row>
    <row r="23" customFormat="false" ht="12.8" hidden="false" customHeight="false" outlineLevel="0" collapsed="false">
      <c r="A23" s="24"/>
      <c r="B23" s="29"/>
      <c r="C23" s="28"/>
      <c r="D23" s="28"/>
      <c r="E23" s="28"/>
      <c r="F23" s="30"/>
      <c r="G23" s="31"/>
      <c r="H23" s="31"/>
      <c r="I23" s="32"/>
      <c r="J23" s="32"/>
      <c r="K23" s="32"/>
      <c r="L23" s="32"/>
      <c r="M23" s="32"/>
    </row>
    <row r="24" customFormat="false" ht="12.8" hidden="false" customHeight="false" outlineLevel="0" collapsed="false">
      <c r="A24" s="12" t="n">
        <f aca="false">A21+5</f>
        <v>45071</v>
      </c>
      <c r="B24" s="13" t="n">
        <f aca="false">A24</f>
        <v>45071</v>
      </c>
      <c r="C24" s="7" t="s">
        <v>21</v>
      </c>
      <c r="D24" s="7"/>
      <c r="E24" s="7"/>
      <c r="F24" s="30"/>
      <c r="G24" s="31"/>
      <c r="H24" s="31"/>
      <c r="I24" s="32"/>
      <c r="J24" s="32"/>
      <c r="K24" s="32"/>
      <c r="L24" s="32"/>
      <c r="M24" s="32"/>
    </row>
    <row r="25" customFormat="false" ht="12.8" hidden="false" customHeight="false" outlineLevel="0" collapsed="false">
      <c r="A25" s="12" t="n">
        <f aca="false">A24+7</f>
        <v>45078</v>
      </c>
      <c r="B25" s="13" t="n">
        <f aca="false">A25</f>
        <v>45078</v>
      </c>
      <c r="C25" s="7" t="s">
        <v>10</v>
      </c>
      <c r="D25" s="7"/>
      <c r="E25" s="7"/>
      <c r="F25" s="30"/>
      <c r="G25" s="31"/>
      <c r="H25" s="31"/>
      <c r="I25" s="31"/>
    </row>
    <row r="26" customFormat="false" ht="12.8" hidden="false" customHeight="false" outlineLevel="0" collapsed="false">
      <c r="A26" s="12" t="n">
        <f aca="false">A25+12</f>
        <v>45090</v>
      </c>
      <c r="B26" s="13" t="n">
        <f aca="false">A26</f>
        <v>45090</v>
      </c>
      <c r="C26" s="7" t="s">
        <v>12</v>
      </c>
      <c r="D26" s="7"/>
      <c r="E26" s="7"/>
      <c r="J26" s="33"/>
    </row>
    <row r="27" customFormat="false" ht="12.8" hidden="false" customHeight="false" outlineLevel="0" collapsed="false">
      <c r="A27" s="17" t="n">
        <f aca="false">A26+12</f>
        <v>45102</v>
      </c>
      <c r="B27" s="13" t="n">
        <f aca="false">A27</f>
        <v>45102</v>
      </c>
      <c r="C27" s="7" t="s">
        <v>22</v>
      </c>
      <c r="D27" s="7"/>
      <c r="E27" s="7"/>
    </row>
    <row r="28" customFormat="false" ht="12.8" hidden="false" customHeight="false" outlineLevel="0" collapsed="false">
      <c r="A28" s="34"/>
      <c r="B28" s="34"/>
      <c r="C28" s="35"/>
      <c r="D28" s="35"/>
      <c r="E28" s="35"/>
    </row>
    <row r="29" customFormat="false" ht="12.8" hidden="false" customHeight="false" outlineLevel="0" collapsed="false">
      <c r="A29" s="36" t="s">
        <v>23</v>
      </c>
      <c r="B29" s="36"/>
      <c r="C29" s="36"/>
      <c r="D29" s="3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2:D2"/>
    <mergeCell ref="C7:E7"/>
    <mergeCell ref="I7:L7"/>
    <mergeCell ref="C8:E8"/>
    <mergeCell ref="I8:L8"/>
    <mergeCell ref="C9:E10"/>
    <mergeCell ref="I9:L9"/>
    <mergeCell ref="I10:L10"/>
    <mergeCell ref="C11:E11"/>
    <mergeCell ref="I11:L11"/>
    <mergeCell ref="I12:L12"/>
    <mergeCell ref="C16:E16"/>
    <mergeCell ref="I16:L16"/>
    <mergeCell ref="A17:A18"/>
    <mergeCell ref="B17:B18"/>
    <mergeCell ref="C17:E18"/>
    <mergeCell ref="G17:L22"/>
    <mergeCell ref="A19:A20"/>
    <mergeCell ref="B19:B20"/>
    <mergeCell ref="C19:E20"/>
    <mergeCell ref="A21:A23"/>
    <mergeCell ref="B21:B23"/>
    <mergeCell ref="C21:E23"/>
    <mergeCell ref="C24:E24"/>
    <mergeCell ref="C25:E25"/>
    <mergeCell ref="C26:E26"/>
    <mergeCell ref="C27:E27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G14"/>
  <sheetViews>
    <sheetView showFormulas="false" showGridLines="true" showRowColHeaders="true" showZeros="true" rightToLeft="false" tabSelected="false" showOutlineSymbols="true" defaultGridColor="true" view="normal" topLeftCell="A1" colorId="64" zoomScale="205" zoomScaleNormal="205" zoomScalePageLayoutView="100" workbookViewId="0">
      <selection pane="topLeft" activeCell="D4" activeCellId="0" sqref="D4"/>
    </sheetView>
  </sheetViews>
  <sheetFormatPr defaultColWidth="11.53515625" defaultRowHeight="11.6" zeroHeight="false" outlineLevelRow="0" outlineLevelCol="0"/>
  <cols>
    <col collapsed="false" customWidth="true" hidden="false" outlineLevel="0" max="1" min="1" style="1" width="11.47"/>
    <col collapsed="false" customWidth="true" hidden="false" outlineLevel="0" max="2" min="2" style="1" width="11.6"/>
    <col collapsed="false" customWidth="true" hidden="false" outlineLevel="0" max="3" min="3" style="1" width="10.4"/>
    <col collapsed="false" customWidth="true" hidden="false" outlineLevel="0" max="7" min="4" style="1" width="11.47"/>
    <col collapsed="false" customWidth="true" hidden="false" outlineLevel="0" max="256" min="8" style="2" width="11.47"/>
    <col collapsed="false" customWidth="true" hidden="false" outlineLevel="0" max="1024" min="257" style="2" width="9.18"/>
  </cols>
  <sheetData>
    <row r="1" customFormat="false" ht="15" hidden="false" customHeight="false" outlineLevel="0" collapsed="false">
      <c r="B1" s="37" t="s">
        <v>24</v>
      </c>
      <c r="C1" s="37"/>
      <c r="D1" s="37"/>
    </row>
    <row r="2" customFormat="false" ht="12.8" hidden="false" customHeight="false" outlineLevel="0" collapsed="false"/>
    <row r="3" customFormat="false" ht="15.75" hidden="false" customHeight="true" outlineLevel="0" collapsed="false">
      <c r="B3" s="38" t="n">
        <v>45046</v>
      </c>
      <c r="C3" s="39" t="n">
        <f aca="false">B3</f>
        <v>45046</v>
      </c>
      <c r="D3" s="40" t="s">
        <v>25</v>
      </c>
      <c r="E3" s="40"/>
      <c r="F3" s="40"/>
      <c r="G3" s="40"/>
    </row>
    <row r="4" customFormat="false" ht="15.75" hidden="false" customHeight="true" outlineLevel="0" collapsed="false">
      <c r="B4" s="41" t="n">
        <f aca="false">B3+4</f>
        <v>45050</v>
      </c>
      <c r="C4" s="42" t="n">
        <f aca="false">B4</f>
        <v>45050</v>
      </c>
      <c r="D4" s="40" t="s">
        <v>26</v>
      </c>
      <c r="E4" s="40"/>
      <c r="F4" s="40"/>
      <c r="G4" s="40"/>
    </row>
    <row r="5" customFormat="false" ht="15.75" hidden="false" customHeight="true" outlineLevel="0" collapsed="false">
      <c r="B5" s="41" t="n">
        <f aca="false">B3+5</f>
        <v>45051</v>
      </c>
      <c r="C5" s="42" t="n">
        <f aca="false">B5</f>
        <v>45051</v>
      </c>
      <c r="D5" s="40" t="s">
        <v>27</v>
      </c>
      <c r="E5" s="40"/>
      <c r="F5" s="40"/>
      <c r="G5" s="40"/>
    </row>
    <row r="6" customFormat="false" ht="15.75" hidden="false" customHeight="true" outlineLevel="0" collapsed="false">
      <c r="B6" s="41" t="n">
        <f aca="false">B3+10</f>
        <v>45056</v>
      </c>
      <c r="C6" s="42" t="n">
        <f aca="false">B6</f>
        <v>45056</v>
      </c>
      <c r="D6" s="40" t="s">
        <v>28</v>
      </c>
      <c r="E6" s="40"/>
      <c r="F6" s="40"/>
      <c r="G6" s="40"/>
    </row>
    <row r="7" customFormat="false" ht="15.75" hidden="false" customHeight="true" outlineLevel="0" collapsed="false">
      <c r="B7" s="41" t="n">
        <f aca="false">B3+12</f>
        <v>45058</v>
      </c>
      <c r="C7" s="42" t="n">
        <f aca="false">B7</f>
        <v>45058</v>
      </c>
      <c r="D7" s="40" t="s">
        <v>29</v>
      </c>
      <c r="E7" s="40"/>
      <c r="F7" s="40"/>
      <c r="G7" s="40"/>
    </row>
    <row r="8" customFormat="false" ht="15.75" hidden="false" customHeight="true" outlineLevel="0" collapsed="false">
      <c r="B8" s="43" t="n">
        <f aca="false">B7+12</f>
        <v>45070</v>
      </c>
      <c r="C8" s="42" t="n">
        <f aca="false">B8</f>
        <v>45070</v>
      </c>
      <c r="D8" s="40" t="s">
        <v>30</v>
      </c>
      <c r="E8" s="40"/>
      <c r="F8" s="40"/>
      <c r="G8" s="40"/>
    </row>
    <row r="9" customFormat="false" ht="15.75" hidden="false" customHeight="true" outlineLevel="0" collapsed="false">
      <c r="B9" s="41" t="n">
        <f aca="false">B3+44</f>
        <v>45090</v>
      </c>
      <c r="C9" s="42" t="n">
        <f aca="false">B9</f>
        <v>45090</v>
      </c>
      <c r="D9" s="40" t="s">
        <v>31</v>
      </c>
      <c r="E9" s="40"/>
      <c r="F9" s="40"/>
      <c r="G9" s="40"/>
    </row>
    <row r="10" customFormat="false" ht="12.8" hidden="false" customHeight="false" outlineLevel="0" collapsed="false"/>
    <row r="11" customFormat="false" ht="12.8" hidden="false" customHeight="false" outlineLevel="0" collapsed="false">
      <c r="B11" s="44"/>
    </row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>
      <c r="B14" s="45" t="s">
        <v>32</v>
      </c>
    </row>
  </sheetData>
  <mergeCells count="8">
    <mergeCell ref="B1:D1"/>
    <mergeCell ref="D3:G3"/>
    <mergeCell ref="D4:G4"/>
    <mergeCell ref="D5:G5"/>
    <mergeCell ref="D6:G6"/>
    <mergeCell ref="D7:G7"/>
    <mergeCell ref="D8:G8"/>
    <mergeCell ref="D9:G9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2024-10-20T14:07:02Z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